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kie\Documents\2016 Regional Tests\S-PS\Business Administration\230-Fundamental Spreadsheet Apps_R_2016\"/>
    </mc:Choice>
  </mc:AlternateContent>
  <bookViews>
    <workbookView xWindow="0" yWindow="0" windowWidth="19200" windowHeight="7755" activeTab="4"/>
  </bookViews>
  <sheets>
    <sheet name="Printout 1" sheetId="1" r:id="rId1"/>
    <sheet name="Printout 2" sheetId="4" r:id="rId2"/>
    <sheet name="Printout 3" sheetId="5" r:id="rId3"/>
    <sheet name="Printout 4" sheetId="7" r:id="rId4"/>
    <sheet name="Printout 5" sheetId="6" r:id="rId5"/>
  </sheets>
  <calcPr calcId="152511"/>
</workbook>
</file>

<file path=xl/calcChain.xml><?xml version="1.0" encoding="utf-8"?>
<calcChain xmlns="http://schemas.openxmlformats.org/spreadsheetml/2006/main">
  <c r="F8" i="7" l="1"/>
  <c r="G21" i="7"/>
  <c r="F21" i="7"/>
  <c r="E21" i="7"/>
  <c r="D21" i="7"/>
  <c r="C21" i="7"/>
  <c r="G20" i="7"/>
  <c r="F20" i="7"/>
  <c r="E20" i="7"/>
  <c r="E24" i="7" s="1"/>
  <c r="D20" i="7"/>
  <c r="C20" i="7"/>
  <c r="G19" i="7"/>
  <c r="G24" i="7" s="1"/>
  <c r="F19" i="7"/>
  <c r="E19" i="7"/>
  <c r="D19" i="7"/>
  <c r="D24" i="7" s="1"/>
  <c r="C19" i="7"/>
  <c r="C24" i="7" s="1"/>
  <c r="C12" i="7"/>
  <c r="D10" i="7"/>
  <c r="E10" i="7" s="1"/>
  <c r="F10" i="7" s="1"/>
  <c r="G10" i="7" s="1"/>
  <c r="D9" i="7"/>
  <c r="E9" i="7" s="1"/>
  <c r="F9" i="7" s="1"/>
  <c r="G9" i="7" s="1"/>
  <c r="D8" i="7"/>
  <c r="E8" i="7" s="1"/>
  <c r="G8" i="7" s="1"/>
  <c r="D7" i="7"/>
  <c r="D21" i="5"/>
  <c r="E21" i="5"/>
  <c r="F21" i="5"/>
  <c r="G21" i="5"/>
  <c r="C21" i="5"/>
  <c r="D20" i="5"/>
  <c r="E20" i="5"/>
  <c r="F20" i="5"/>
  <c r="G20" i="5"/>
  <c r="C20" i="5"/>
  <c r="D19" i="5"/>
  <c r="E19" i="5"/>
  <c r="F19" i="5"/>
  <c r="F24" i="5" s="1"/>
  <c r="G19" i="5"/>
  <c r="C19" i="5"/>
  <c r="C24" i="5"/>
  <c r="C12" i="5"/>
  <c r="C26" i="5" s="1"/>
  <c r="E10" i="5"/>
  <c r="F10" i="5" s="1"/>
  <c r="G10" i="5" s="1"/>
  <c r="D10" i="5"/>
  <c r="E9" i="5"/>
  <c r="F9" i="5" s="1"/>
  <c r="G9" i="5" s="1"/>
  <c r="D9" i="5"/>
  <c r="D8" i="5"/>
  <c r="E8" i="5" s="1"/>
  <c r="E7" i="5"/>
  <c r="F7" i="5" s="1"/>
  <c r="D7" i="5"/>
  <c r="D12" i="5" s="1"/>
  <c r="G7" i="5" l="1"/>
  <c r="G12" i="5" s="1"/>
  <c r="F12" i="5"/>
  <c r="F26" i="5" s="1"/>
  <c r="E12" i="5"/>
  <c r="D12" i="7"/>
  <c r="C26" i="7"/>
  <c r="F24" i="7"/>
  <c r="G24" i="5"/>
  <c r="D26" i="7"/>
  <c r="E7" i="7"/>
  <c r="D24" i="5"/>
  <c r="D26" i="5" s="1"/>
  <c r="E24" i="5"/>
  <c r="F7" i="4"/>
  <c r="F6" i="4"/>
  <c r="F5" i="4"/>
  <c r="F4" i="4"/>
  <c r="F9" i="4" s="1"/>
  <c r="F7" i="1"/>
  <c r="F6" i="1"/>
  <c r="F5" i="1"/>
  <c r="F4" i="1"/>
  <c r="F9" i="1" s="1"/>
  <c r="F10" i="1" l="1"/>
  <c r="F12" i="1"/>
  <c r="F11" i="1"/>
  <c r="E26" i="5"/>
  <c r="G26" i="5"/>
  <c r="E12" i="7"/>
  <c r="E26" i="7" s="1"/>
  <c r="F7" i="7"/>
  <c r="F11" i="4"/>
  <c r="F12" i="4" s="1"/>
  <c r="F10" i="4"/>
  <c r="F13" i="1" l="1"/>
  <c r="F14" i="1" s="1"/>
  <c r="G7" i="7"/>
  <c r="G12" i="7" s="1"/>
  <c r="G26" i="7" s="1"/>
  <c r="F12" i="7"/>
  <c r="F26" i="7" s="1"/>
  <c r="F13" i="4"/>
  <c r="F14" i="4" s="1"/>
</calcChain>
</file>

<file path=xl/sharedStrings.xml><?xml version="1.0" encoding="utf-8"?>
<sst xmlns="http://schemas.openxmlformats.org/spreadsheetml/2006/main" count="84" uniqueCount="39">
  <si>
    <t>INVOICE</t>
  </si>
  <si>
    <t>ITEM NO</t>
  </si>
  <si>
    <t>QUANT</t>
  </si>
  <si>
    <t>UNIT</t>
  </si>
  <si>
    <t xml:space="preserve">DESCR </t>
  </si>
  <si>
    <t>UNIT
PRICE</t>
  </si>
  <si>
    <t>EA</t>
  </si>
  <si>
    <t>DOZ</t>
  </si>
  <si>
    <t>SCANNERS</t>
  </si>
  <si>
    <t>FLASH DRIVES</t>
  </si>
  <si>
    <t>MONITORS</t>
  </si>
  <si>
    <t>SPEAKERS</t>
  </si>
  <si>
    <t>SUBTOT</t>
  </si>
  <si>
    <t>TAX</t>
  </si>
  <si>
    <t>SHIPPING</t>
  </si>
  <si>
    <t>DISC</t>
  </si>
  <si>
    <t>TOTAL</t>
  </si>
  <si>
    <t>AMOUNT</t>
  </si>
  <si>
    <t>Professional Business Associates Financial Services</t>
  </si>
  <si>
    <t>Financial Review for Julie and James Jones</t>
  </si>
  <si>
    <t>Projected</t>
  </si>
  <si>
    <t>Home Equity</t>
  </si>
  <si>
    <t>Car 1</t>
  </si>
  <si>
    <t>James' and Julie's Income</t>
  </si>
  <si>
    <t>401K</t>
  </si>
  <si>
    <t>Savings</t>
  </si>
  <si>
    <t>Assets</t>
  </si>
  <si>
    <t>Liabilities</t>
  </si>
  <si>
    <t>Visa 1</t>
  </si>
  <si>
    <t>Visa 2</t>
  </si>
  <si>
    <t>Other Credit Cards</t>
  </si>
  <si>
    <t>Mortgage Payments for the Year</t>
  </si>
  <si>
    <t>Car 2 Payments for the year</t>
  </si>
  <si>
    <t>Contributions to 401K</t>
  </si>
  <si>
    <t>Other Liabilities</t>
  </si>
  <si>
    <t>Total Liabilities</t>
  </si>
  <si>
    <t>Net Worth</t>
  </si>
  <si>
    <t>Utility Payments for the year</t>
  </si>
  <si>
    <t>Total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</si>
</sst>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/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 wrapText="1"/>
    </xf>
    <xf numFmtId="44" fontId="0" fillId="0" borderId="0" xfId="0" applyNumberFormat="1"/>
    <xf numFmtId="44" fontId="0" fillId="0" borderId="0" xfId="0" applyNumberFormat="1" applyAlignment="1">
      <alignment horizontal="center"/>
    </xf>
    <xf numFmtId="43" fontId="0" fillId="0" borderId="0" xfId="1" applyFont="1"/>
    <xf numFmtId="0" fontId="0" fillId="0" borderId="0" xfId="0" applyNumberFormat="1"/>
    <xf numFmtId="7" fontId="0" fillId="0" borderId="0" xfId="2" applyNumberFormat="1" applyFont="1"/>
    <xf numFmtId="7" fontId="2" fillId="0" borderId="0" xfId="2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Julie and James Jones, Projeted Net Worth 2014-2015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'Printout 3'!$B$12</c:f>
              <c:strCache>
                <c:ptCount val="1"/>
                <c:pt idx="0">
                  <c:v>Total Assets</c:v>
                </c:pt>
              </c:strCache>
            </c:strRef>
          </c:tx>
          <c:invertIfNegative val="0"/>
          <c:cat>
            <c:numRef>
              <c:f>'Printout 3'!$C$5:$G$5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'Printout 3'!$C$12:$G$12</c:f>
              <c:numCache>
                <c:formatCode>"$"#,##0.00_);\("$"#,##0.00\)</c:formatCode>
                <c:ptCount val="5"/>
                <c:pt idx="0">
                  <c:v>171225</c:v>
                </c:pt>
                <c:pt idx="1">
                  <c:v>179030</c:v>
                </c:pt>
                <c:pt idx="2">
                  <c:v>186975.6</c:v>
                </c:pt>
                <c:pt idx="3">
                  <c:v>195962.61200000002</c:v>
                </c:pt>
                <c:pt idx="4">
                  <c:v>204991.86424000002</c:v>
                </c:pt>
              </c:numCache>
            </c:numRef>
          </c:val>
        </c:ser>
        <c:ser>
          <c:idx val="1"/>
          <c:order val="1"/>
          <c:tx>
            <c:strRef>
              <c:f>'Printout 3'!$B$24</c:f>
              <c:strCache>
                <c:ptCount val="1"/>
                <c:pt idx="0">
                  <c:v>Total Liabilities</c:v>
                </c:pt>
              </c:strCache>
            </c:strRef>
          </c:tx>
          <c:invertIfNegative val="0"/>
          <c:cat>
            <c:numRef>
              <c:f>'Printout 3'!$C$5:$G$5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'Printout 3'!$C$24:$G$24</c:f>
              <c:numCache>
                <c:formatCode>"$"#,##0.00_);\("$"#,##0.00\)</c:formatCode>
                <c:ptCount val="5"/>
                <c:pt idx="0">
                  <c:v>34590</c:v>
                </c:pt>
                <c:pt idx="1">
                  <c:v>31820</c:v>
                </c:pt>
                <c:pt idx="2">
                  <c:v>29820</c:v>
                </c:pt>
                <c:pt idx="3">
                  <c:v>28820</c:v>
                </c:pt>
                <c:pt idx="4">
                  <c:v>28820</c:v>
                </c:pt>
              </c:numCache>
            </c:numRef>
          </c:val>
        </c:ser>
        <c:ser>
          <c:idx val="2"/>
          <c:order val="2"/>
          <c:tx>
            <c:strRef>
              <c:f>'Printout 3'!$B$26</c:f>
              <c:strCache>
                <c:ptCount val="1"/>
                <c:pt idx="0">
                  <c:v>Net Worth</c:v>
                </c:pt>
              </c:strCache>
            </c:strRef>
          </c:tx>
          <c:invertIfNegative val="0"/>
          <c:cat>
            <c:numRef>
              <c:f>'Printout 3'!$C$5:$G$5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'Printout 3'!$C$26:$G$26</c:f>
              <c:numCache>
                <c:formatCode>"$"#,##0.00_);\("$"#,##0.00\)</c:formatCode>
                <c:ptCount val="5"/>
                <c:pt idx="0">
                  <c:v>136635</c:v>
                </c:pt>
                <c:pt idx="1">
                  <c:v>147210</c:v>
                </c:pt>
                <c:pt idx="2">
                  <c:v>157155.6</c:v>
                </c:pt>
                <c:pt idx="3">
                  <c:v>167142.61200000002</c:v>
                </c:pt>
                <c:pt idx="4">
                  <c:v>176171.86424000002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86272128"/>
        <c:axId val="-1686274848"/>
        <c:axId val="0"/>
      </c:bar3DChart>
      <c:catAx>
        <c:axId val="-168627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686274848"/>
        <c:crosses val="autoZero"/>
        <c:auto val="1"/>
        <c:lblAlgn val="ctr"/>
        <c:lblOffset val="100"/>
        <c:noMultiLvlLbl val="0"/>
      </c:catAx>
      <c:valAx>
        <c:axId val="-1686274848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-1686272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6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180" cy="63020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0.85491</cdr:x>
      <cdr:y>0.91581</cdr:y>
    </cdr:from>
    <cdr:to>
      <cdr:x>1</cdr:x>
      <cdr:y>0.99924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411167" y="5763846"/>
          <a:ext cx="1257789" cy="525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200">
              <a:latin typeface="Times New Roman" pitchFamily="18" charset="0"/>
              <a:cs typeface="Times New Roman" pitchFamily="18" charset="0"/>
            </a:rPr>
            <a:t>Contestant ID</a:t>
          </a:r>
        </a:p>
        <a:p xmlns:a="http://schemas.openxmlformats.org/drawingml/2006/main">
          <a:pPr algn="r"/>
          <a:r>
            <a:rPr lang="en-US" sz="1200">
              <a:latin typeface="Times New Roman" pitchFamily="18" charset="0"/>
              <a:cs typeface="Times New Roman" pitchFamily="18" charset="0"/>
            </a:rPr>
            <a:t>Printout 5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C5" sqref="C5"/>
    </sheetView>
  </sheetViews>
  <sheetFormatPr defaultColWidth="9.28515625" defaultRowHeight="15" x14ac:dyDescent="0.25"/>
  <cols>
    <col min="1" max="1" width="8.5703125" bestFit="1" customWidth="1"/>
    <col min="2" max="2" width="7.42578125" bestFit="1" customWidth="1"/>
    <col min="3" max="3" width="5.28515625" bestFit="1" customWidth="1"/>
    <col min="4" max="4" width="13.28515625" bestFit="1" customWidth="1"/>
    <col min="5" max="5" width="7.5703125" bestFit="1" customWidth="1"/>
    <col min="6" max="6" width="9.140625" bestFit="1" customWidth="1"/>
  </cols>
  <sheetData>
    <row r="1" spans="1:6" x14ac:dyDescent="0.25">
      <c r="A1" s="18" t="s">
        <v>0</v>
      </c>
      <c r="B1" s="18"/>
      <c r="C1" s="18"/>
      <c r="D1" s="18"/>
      <c r="E1" s="18"/>
      <c r="F1" s="18"/>
    </row>
    <row r="3" spans="1:6" ht="30" x14ac:dyDescent="0.25">
      <c r="A3" s="2" t="s">
        <v>1</v>
      </c>
      <c r="B3" s="2" t="s">
        <v>2</v>
      </c>
      <c r="C3" s="2" t="s">
        <v>3</v>
      </c>
      <c r="D3" s="2" t="s">
        <v>4</v>
      </c>
      <c r="E3" s="4" t="s">
        <v>5</v>
      </c>
      <c r="F3" s="2" t="s">
        <v>17</v>
      </c>
    </row>
    <row r="4" spans="1:6" x14ac:dyDescent="0.25">
      <c r="A4">
        <v>163344</v>
      </c>
      <c r="B4">
        <v>5</v>
      </c>
      <c r="C4" t="s">
        <v>6</v>
      </c>
      <c r="D4" t="s">
        <v>8</v>
      </c>
      <c r="E4" s="5">
        <v>129.99</v>
      </c>
      <c r="F4" s="5">
        <f>E4*B4</f>
        <v>649.95000000000005</v>
      </c>
    </row>
    <row r="5" spans="1:6" x14ac:dyDescent="0.25">
      <c r="A5">
        <v>164401</v>
      </c>
      <c r="B5">
        <v>2</v>
      </c>
      <c r="C5" t="s">
        <v>7</v>
      </c>
      <c r="D5" t="s">
        <v>9</v>
      </c>
      <c r="E5" s="5">
        <v>8.99</v>
      </c>
      <c r="F5" s="5">
        <f t="shared" ref="F5:F7" si="0">E5*B5</f>
        <v>17.98</v>
      </c>
    </row>
    <row r="6" spans="1:6" x14ac:dyDescent="0.25">
      <c r="A6">
        <v>153342</v>
      </c>
      <c r="B6">
        <v>10</v>
      </c>
      <c r="C6" t="s">
        <v>6</v>
      </c>
      <c r="D6" t="s">
        <v>10</v>
      </c>
      <c r="E6" s="5">
        <v>125.89</v>
      </c>
      <c r="F6" s="5">
        <f t="shared" si="0"/>
        <v>1258.9000000000001</v>
      </c>
    </row>
    <row r="7" spans="1:6" x14ac:dyDescent="0.25">
      <c r="A7">
        <v>151401</v>
      </c>
      <c r="B7">
        <v>6</v>
      </c>
      <c r="C7" t="s">
        <v>6</v>
      </c>
      <c r="D7" t="s">
        <v>11</v>
      </c>
      <c r="E7" s="5">
        <v>85.66</v>
      </c>
      <c r="F7" s="5">
        <f t="shared" si="0"/>
        <v>513.96</v>
      </c>
    </row>
    <row r="8" spans="1:6" x14ac:dyDescent="0.25">
      <c r="E8" s="5"/>
      <c r="F8" s="5"/>
    </row>
    <row r="9" spans="1:6" x14ac:dyDescent="0.25">
      <c r="D9" t="s">
        <v>12</v>
      </c>
      <c r="E9" s="5"/>
      <c r="F9" s="5">
        <f>SUM(F4:F7)</f>
        <v>2440.79</v>
      </c>
    </row>
    <row r="10" spans="1:6" x14ac:dyDescent="0.25">
      <c r="D10" t="s">
        <v>13</v>
      </c>
      <c r="E10" s="5"/>
      <c r="F10" s="5">
        <f>F9*0.06</f>
        <v>146.44739999999999</v>
      </c>
    </row>
    <row r="11" spans="1:6" x14ac:dyDescent="0.25">
      <c r="D11" t="s">
        <v>14</v>
      </c>
      <c r="E11" s="5"/>
      <c r="F11" s="5">
        <f>F9*0.1</f>
        <v>244.07900000000001</v>
      </c>
    </row>
    <row r="12" spans="1:6" x14ac:dyDescent="0.25">
      <c r="D12" t="s">
        <v>12</v>
      </c>
      <c r="E12" s="5"/>
      <c r="F12" s="5">
        <f>SUM(F9:F11)</f>
        <v>2831.3164000000002</v>
      </c>
    </row>
    <row r="13" spans="1:6" x14ac:dyDescent="0.25">
      <c r="D13" t="s">
        <v>15</v>
      </c>
      <c r="E13" s="5"/>
      <c r="F13" s="5">
        <f>F12*0.02</f>
        <v>56.626328000000001</v>
      </c>
    </row>
    <row r="14" spans="1:6" x14ac:dyDescent="0.25">
      <c r="D14" s="1" t="s">
        <v>16</v>
      </c>
      <c r="E14" s="5"/>
      <c r="F14" s="5">
        <f>F12-F13</f>
        <v>2774.6900720000003</v>
      </c>
    </row>
  </sheetData>
  <mergeCells count="1">
    <mergeCell ref="A1:F1"/>
  </mergeCells>
  <printOptions horizontalCentered="1" verticalCentered="1" headings="1" gridLines="1"/>
  <pageMargins left="0.7" right="0.7" top="0.75" bottom="0.75" header="0.3" footer="0.3"/>
  <pageSetup orientation="portrait" r:id="rId1"/>
  <headerFooter>
    <oddFooter>&amp;RContestant ID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A3" sqref="A3"/>
    </sheetView>
  </sheetViews>
  <sheetFormatPr defaultColWidth="9.28515625" defaultRowHeight="15" x14ac:dyDescent="0.25"/>
  <cols>
    <col min="1" max="1" width="8.5703125" bestFit="1" customWidth="1"/>
    <col min="2" max="2" width="7.42578125" bestFit="1" customWidth="1"/>
    <col min="3" max="3" width="5.28515625" bestFit="1" customWidth="1"/>
    <col min="4" max="4" width="13.28515625" bestFit="1" customWidth="1"/>
    <col min="5" max="5" width="7.5703125" bestFit="1" customWidth="1"/>
    <col min="6" max="6" width="9.140625" bestFit="1" customWidth="1"/>
  </cols>
  <sheetData>
    <row r="1" spans="1:6" x14ac:dyDescent="0.25">
      <c r="A1" s="18" t="s">
        <v>0</v>
      </c>
      <c r="B1" s="18"/>
      <c r="C1" s="18"/>
      <c r="D1" s="18"/>
      <c r="E1" s="18"/>
      <c r="F1" s="18"/>
    </row>
    <row r="3" spans="1:6" ht="30" x14ac:dyDescent="0.25">
      <c r="A3" s="2" t="s">
        <v>1</v>
      </c>
      <c r="B3" s="2" t="s">
        <v>2</v>
      </c>
      <c r="C3" s="2" t="s">
        <v>3</v>
      </c>
      <c r="D3" s="2" t="s">
        <v>4</v>
      </c>
      <c r="E3" s="4" t="s">
        <v>5</v>
      </c>
      <c r="F3" s="2" t="s">
        <v>17</v>
      </c>
    </row>
    <row r="4" spans="1:6" x14ac:dyDescent="0.25">
      <c r="A4">
        <v>163344</v>
      </c>
      <c r="B4">
        <v>5</v>
      </c>
      <c r="C4" t="s">
        <v>6</v>
      </c>
      <c r="D4" t="s">
        <v>8</v>
      </c>
      <c r="E4" s="5">
        <v>129.99</v>
      </c>
      <c r="F4" s="5">
        <f>E4*B4</f>
        <v>649.95000000000005</v>
      </c>
    </row>
    <row r="5" spans="1:6" x14ac:dyDescent="0.25">
      <c r="A5">
        <v>164401</v>
      </c>
      <c r="B5">
        <v>2</v>
      </c>
      <c r="C5" t="s">
        <v>7</v>
      </c>
      <c r="D5" t="s">
        <v>9</v>
      </c>
      <c r="E5" s="5">
        <v>8.99</v>
      </c>
      <c r="F5" s="5">
        <f t="shared" ref="F5:F7" si="0">E5*B5</f>
        <v>17.98</v>
      </c>
    </row>
    <row r="6" spans="1:6" x14ac:dyDescent="0.25">
      <c r="A6">
        <v>153342</v>
      </c>
      <c r="B6">
        <v>10</v>
      </c>
      <c r="C6" t="s">
        <v>6</v>
      </c>
      <c r="D6" t="s">
        <v>10</v>
      </c>
      <c r="E6" s="5">
        <v>125.89</v>
      </c>
      <c r="F6" s="5">
        <f t="shared" si="0"/>
        <v>1258.9000000000001</v>
      </c>
    </row>
    <row r="7" spans="1:6" x14ac:dyDescent="0.25">
      <c r="A7">
        <v>151401</v>
      </c>
      <c r="B7">
        <v>6</v>
      </c>
      <c r="C7" t="s">
        <v>6</v>
      </c>
      <c r="D7" t="s">
        <v>11</v>
      </c>
      <c r="E7" s="5">
        <v>85.66</v>
      </c>
      <c r="F7" s="5">
        <f t="shared" si="0"/>
        <v>513.96</v>
      </c>
    </row>
    <row r="8" spans="1:6" x14ac:dyDescent="0.25">
      <c r="E8" s="5"/>
      <c r="F8" s="5"/>
    </row>
    <row r="9" spans="1:6" x14ac:dyDescent="0.25">
      <c r="D9" t="s">
        <v>12</v>
      </c>
      <c r="E9" s="5"/>
      <c r="F9" s="5">
        <f>SUM(F4:F7)</f>
        <v>2440.79</v>
      </c>
    </row>
    <row r="10" spans="1:6" x14ac:dyDescent="0.25">
      <c r="D10" t="s">
        <v>13</v>
      </c>
      <c r="E10" s="5"/>
      <c r="F10" s="5">
        <f>F9*0.06</f>
        <v>146.44739999999999</v>
      </c>
    </row>
    <row r="11" spans="1:6" x14ac:dyDescent="0.25">
      <c r="D11" t="s">
        <v>14</v>
      </c>
      <c r="E11" s="5"/>
      <c r="F11" s="5">
        <f>F9*0.1</f>
        <v>244.07900000000001</v>
      </c>
    </row>
    <row r="12" spans="1:6" x14ac:dyDescent="0.25">
      <c r="D12" t="s">
        <v>12</v>
      </c>
      <c r="E12" s="5"/>
      <c r="F12" s="5">
        <f>SUM(F9:F11)</f>
        <v>2831.3164000000002</v>
      </c>
    </row>
    <row r="13" spans="1:6" x14ac:dyDescent="0.25">
      <c r="D13" t="s">
        <v>15</v>
      </c>
      <c r="E13" s="5"/>
      <c r="F13" s="5">
        <f>F12*0.02</f>
        <v>56.626328000000001</v>
      </c>
    </row>
    <row r="14" spans="1:6" x14ac:dyDescent="0.25">
      <c r="D14" s="1" t="s">
        <v>16</v>
      </c>
      <c r="E14" s="5"/>
      <c r="F14" s="5">
        <f>F12-F13</f>
        <v>2774.6900720000003</v>
      </c>
    </row>
  </sheetData>
  <mergeCells count="1">
    <mergeCell ref="A1:F1"/>
  </mergeCells>
  <printOptions horizontalCentered="1" verticalCentered="1" headings="1" gridLines="1"/>
  <pageMargins left="0.7" right="0.7" top="0.75" bottom="0.75" header="0.3" footer="0.3"/>
  <pageSetup orientation="portrait" r:id="rId1"/>
  <headerFooter>
    <oddFooter>&amp;RContestant ID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workbookViewId="0">
      <selection activeCell="E28" sqref="E28"/>
    </sheetView>
  </sheetViews>
  <sheetFormatPr defaultColWidth="9.28515625" defaultRowHeight="15" x14ac:dyDescent="0.25"/>
  <cols>
    <col min="1" max="1" width="9.5703125" bestFit="1" customWidth="1"/>
    <col min="2" max="2" width="18.85546875" style="14" bestFit="1" customWidth="1"/>
    <col min="3" max="7" width="11.85546875" style="8" bestFit="1" customWidth="1"/>
  </cols>
  <sheetData>
    <row r="1" spans="1:7" x14ac:dyDescent="0.25">
      <c r="A1" s="18" t="s">
        <v>18</v>
      </c>
      <c r="B1" s="18"/>
      <c r="C1" s="18"/>
      <c r="D1" s="18"/>
      <c r="E1" s="18"/>
      <c r="F1" s="18"/>
      <c r="G1" s="18"/>
    </row>
    <row r="2" spans="1:7" x14ac:dyDescent="0.25">
      <c r="A2" s="18" t="s">
        <v>19</v>
      </c>
      <c r="B2" s="18"/>
      <c r="C2" s="18"/>
      <c r="D2" s="18"/>
      <c r="E2" s="18"/>
      <c r="F2" s="18"/>
      <c r="G2" s="18"/>
    </row>
    <row r="3" spans="1:7" x14ac:dyDescent="0.25">
      <c r="A3" s="2"/>
      <c r="B3" s="4"/>
      <c r="C3" s="6"/>
      <c r="D3" s="6"/>
      <c r="E3" s="7"/>
      <c r="F3" s="6"/>
    </row>
    <row r="4" spans="1:7" x14ac:dyDescent="0.25">
      <c r="C4" s="19" t="s">
        <v>20</v>
      </c>
      <c r="D4" s="19"/>
      <c r="E4" s="19"/>
      <c r="F4" s="19"/>
      <c r="G4" s="19"/>
    </row>
    <row r="5" spans="1:7" x14ac:dyDescent="0.25">
      <c r="C5" s="11">
        <v>2014</v>
      </c>
      <c r="D5" s="11">
        <v>2015</v>
      </c>
      <c r="E5" s="11">
        <v>2016</v>
      </c>
      <c r="F5" s="11">
        <v>2017</v>
      </c>
      <c r="G5" s="11">
        <v>2018</v>
      </c>
    </row>
    <row r="6" spans="1:7" x14ac:dyDescent="0.25">
      <c r="A6" t="s">
        <v>26</v>
      </c>
    </row>
    <row r="7" spans="1:7" x14ac:dyDescent="0.25">
      <c r="B7" s="15" t="s">
        <v>21</v>
      </c>
      <c r="C7" s="12">
        <v>17375</v>
      </c>
      <c r="D7" s="12">
        <f>C7+1875</f>
        <v>19250</v>
      </c>
      <c r="E7" s="12">
        <f t="shared" ref="E7:G7" si="0">D7+1875</f>
        <v>21125</v>
      </c>
      <c r="F7" s="12">
        <f t="shared" si="0"/>
        <v>23000</v>
      </c>
      <c r="G7" s="12">
        <f t="shared" si="0"/>
        <v>24875</v>
      </c>
    </row>
    <row r="8" spans="1:7" x14ac:dyDescent="0.25">
      <c r="B8" s="15" t="s">
        <v>22</v>
      </c>
      <c r="C8" s="12">
        <v>6500</v>
      </c>
      <c r="D8" s="12">
        <f>C8-1000</f>
        <v>5500</v>
      </c>
      <c r="E8" s="12">
        <f>D8-1000</f>
        <v>4500</v>
      </c>
      <c r="F8" s="12">
        <v>4500</v>
      </c>
      <c r="G8" s="12">
        <v>4500</v>
      </c>
    </row>
    <row r="9" spans="1:7" ht="30" x14ac:dyDescent="0.25">
      <c r="B9" s="15" t="s">
        <v>23</v>
      </c>
      <c r="C9" s="12">
        <v>101500</v>
      </c>
      <c r="D9" s="12">
        <f>C9*1.02</f>
        <v>103530</v>
      </c>
      <c r="E9" s="12">
        <f t="shared" ref="E9:G9" si="1">D9*1.02</f>
        <v>105600.6</v>
      </c>
      <c r="F9" s="12">
        <f t="shared" si="1"/>
        <v>107712.61200000001</v>
      </c>
      <c r="G9" s="12">
        <f t="shared" si="1"/>
        <v>109866.86424000001</v>
      </c>
    </row>
    <row r="10" spans="1:7" x14ac:dyDescent="0.25">
      <c r="B10" s="15" t="s">
        <v>24</v>
      </c>
      <c r="C10" s="12">
        <v>42750</v>
      </c>
      <c r="D10" s="12">
        <f>C10+5000</f>
        <v>47750</v>
      </c>
      <c r="E10" s="12">
        <f t="shared" ref="E10:G10" si="2">D10+5000</f>
        <v>52750</v>
      </c>
      <c r="F10" s="12">
        <f t="shared" si="2"/>
        <v>57750</v>
      </c>
      <c r="G10" s="12">
        <f t="shared" si="2"/>
        <v>62750</v>
      </c>
    </row>
    <row r="11" spans="1:7" x14ac:dyDescent="0.25">
      <c r="B11" s="15" t="s">
        <v>25</v>
      </c>
      <c r="C11" s="12">
        <v>3100</v>
      </c>
      <c r="D11" s="12">
        <v>3000</v>
      </c>
      <c r="E11" s="12">
        <v>3000</v>
      </c>
      <c r="F11" s="12">
        <v>3000</v>
      </c>
      <c r="G11" s="12">
        <v>3000</v>
      </c>
    </row>
    <row r="12" spans="1:7" x14ac:dyDescent="0.25">
      <c r="B12" s="16" t="s">
        <v>38</v>
      </c>
      <c r="C12" s="12">
        <f>SUM(C7:C11)</f>
        <v>171225</v>
      </c>
      <c r="D12" s="12">
        <f t="shared" ref="D12:F12" si="3">SUM(D7:D11)</f>
        <v>179030</v>
      </c>
      <c r="E12" s="12">
        <f t="shared" si="3"/>
        <v>186975.6</v>
      </c>
      <c r="F12" s="12">
        <f t="shared" si="3"/>
        <v>195962.61200000002</v>
      </c>
      <c r="G12" s="12">
        <f>SUM(G7:G11)</f>
        <v>204991.86424000002</v>
      </c>
    </row>
    <row r="13" spans="1:7" x14ac:dyDescent="0.25">
      <c r="B13" s="15"/>
      <c r="C13" s="12"/>
      <c r="D13" s="12"/>
      <c r="E13" s="12"/>
      <c r="F13" s="12"/>
      <c r="G13" s="12"/>
    </row>
    <row r="14" spans="1:7" x14ac:dyDescent="0.25">
      <c r="B14" s="15"/>
      <c r="C14" s="12"/>
      <c r="D14" s="12"/>
      <c r="E14" s="12"/>
      <c r="F14" s="12"/>
      <c r="G14" s="12"/>
    </row>
    <row r="15" spans="1:7" x14ac:dyDescent="0.25">
      <c r="A15" t="s">
        <v>27</v>
      </c>
      <c r="B15" s="15"/>
      <c r="C15" s="12"/>
      <c r="D15" s="13"/>
      <c r="E15" s="12"/>
      <c r="F15" s="12"/>
      <c r="G15" s="12"/>
    </row>
    <row r="16" spans="1:7" x14ac:dyDescent="0.25">
      <c r="B16" s="15" t="s">
        <v>28</v>
      </c>
      <c r="C16" s="12">
        <v>3640</v>
      </c>
      <c r="D16" s="12">
        <v>2500</v>
      </c>
      <c r="E16" s="12">
        <v>1000</v>
      </c>
      <c r="F16" s="12">
        <v>0</v>
      </c>
      <c r="G16" s="12">
        <v>0</v>
      </c>
    </row>
    <row r="17" spans="2:7" x14ac:dyDescent="0.25">
      <c r="B17" s="15" t="s">
        <v>29</v>
      </c>
      <c r="C17" s="12">
        <v>1875</v>
      </c>
      <c r="D17" s="12">
        <v>500</v>
      </c>
      <c r="E17" s="12">
        <v>0</v>
      </c>
      <c r="F17" s="12">
        <v>0</v>
      </c>
      <c r="G17" s="12">
        <v>0</v>
      </c>
    </row>
    <row r="18" spans="2:7" x14ac:dyDescent="0.25">
      <c r="B18" s="15" t="s">
        <v>30</v>
      </c>
      <c r="C18" s="12">
        <v>255</v>
      </c>
      <c r="D18" s="12">
        <v>0</v>
      </c>
      <c r="E18" s="12">
        <v>0</v>
      </c>
      <c r="F18" s="12">
        <v>0</v>
      </c>
      <c r="G18" s="12">
        <v>0</v>
      </c>
    </row>
    <row r="19" spans="2:7" ht="30" x14ac:dyDescent="0.25">
      <c r="B19" s="15" t="s">
        <v>31</v>
      </c>
      <c r="C19" s="12">
        <f>1135*12</f>
        <v>13620</v>
      </c>
      <c r="D19" s="12">
        <f t="shared" ref="D19:G19" si="4">1135*12</f>
        <v>13620</v>
      </c>
      <c r="E19" s="12">
        <f t="shared" si="4"/>
        <v>13620</v>
      </c>
      <c r="F19" s="12">
        <f t="shared" si="4"/>
        <v>13620</v>
      </c>
      <c r="G19" s="12">
        <f t="shared" si="4"/>
        <v>13620</v>
      </c>
    </row>
    <row r="20" spans="2:7" ht="30" x14ac:dyDescent="0.25">
      <c r="B20" s="15" t="s">
        <v>32</v>
      </c>
      <c r="C20" s="12">
        <f>325*12</f>
        <v>3900</v>
      </c>
      <c r="D20" s="12">
        <f t="shared" ref="D20:G20" si="5">325*12</f>
        <v>3900</v>
      </c>
      <c r="E20" s="12">
        <f t="shared" si="5"/>
        <v>3900</v>
      </c>
      <c r="F20" s="12">
        <f t="shared" si="5"/>
        <v>3900</v>
      </c>
      <c r="G20" s="12">
        <f t="shared" si="5"/>
        <v>3900</v>
      </c>
    </row>
    <row r="21" spans="2:7" ht="30" x14ac:dyDescent="0.25">
      <c r="B21" s="15" t="s">
        <v>37</v>
      </c>
      <c r="C21" s="12">
        <f>425*12</f>
        <v>5100</v>
      </c>
      <c r="D21" s="12">
        <f t="shared" ref="D21:G21" si="6">425*12</f>
        <v>5100</v>
      </c>
      <c r="E21" s="12">
        <f t="shared" si="6"/>
        <v>5100</v>
      </c>
      <c r="F21" s="12">
        <f t="shared" si="6"/>
        <v>5100</v>
      </c>
      <c r="G21" s="12">
        <f t="shared" si="6"/>
        <v>5100</v>
      </c>
    </row>
    <row r="22" spans="2:7" ht="30" x14ac:dyDescent="0.25">
      <c r="B22" s="15" t="s">
        <v>33</v>
      </c>
      <c r="C22" s="12">
        <v>5000</v>
      </c>
      <c r="D22" s="12">
        <v>5000</v>
      </c>
      <c r="E22" s="12">
        <v>5000</v>
      </c>
      <c r="F22" s="12">
        <v>5000</v>
      </c>
      <c r="G22" s="12">
        <v>5000</v>
      </c>
    </row>
    <row r="23" spans="2:7" x14ac:dyDescent="0.25">
      <c r="B23" s="15" t="s">
        <v>34</v>
      </c>
      <c r="C23" s="12">
        <v>1200</v>
      </c>
      <c r="D23" s="12">
        <v>1200</v>
      </c>
      <c r="E23" s="12">
        <v>1200</v>
      </c>
      <c r="F23" s="12">
        <v>1200</v>
      </c>
      <c r="G23" s="12">
        <v>1200</v>
      </c>
    </row>
    <row r="24" spans="2:7" x14ac:dyDescent="0.25">
      <c r="B24" s="16" t="s">
        <v>35</v>
      </c>
      <c r="C24" s="12">
        <f>SUM(C16:C23)</f>
        <v>34590</v>
      </c>
      <c r="D24" s="12">
        <f t="shared" ref="D24:G24" si="7">SUM(D16:D23)</f>
        <v>31820</v>
      </c>
      <c r="E24" s="12">
        <f t="shared" si="7"/>
        <v>29820</v>
      </c>
      <c r="F24" s="12">
        <f t="shared" si="7"/>
        <v>28820</v>
      </c>
      <c r="G24" s="12">
        <f t="shared" si="7"/>
        <v>28820</v>
      </c>
    </row>
    <row r="25" spans="2:7" x14ac:dyDescent="0.25">
      <c r="B25" s="15"/>
      <c r="C25" s="12"/>
      <c r="D25" s="12"/>
      <c r="E25" s="12"/>
      <c r="F25" s="12"/>
      <c r="G25" s="12"/>
    </row>
    <row r="26" spans="2:7" x14ac:dyDescent="0.25">
      <c r="B26" s="17" t="s">
        <v>36</v>
      </c>
      <c r="C26" s="12">
        <f>C12-C24</f>
        <v>136635</v>
      </c>
      <c r="D26" s="12">
        <f t="shared" ref="D26:G26" si="8">D12-D24</f>
        <v>147210</v>
      </c>
      <c r="E26" s="12">
        <f t="shared" si="8"/>
        <v>157155.6</v>
      </c>
      <c r="F26" s="12">
        <f t="shared" si="8"/>
        <v>167142.61200000002</v>
      </c>
      <c r="G26" s="12">
        <f t="shared" si="8"/>
        <v>176171.86424000002</v>
      </c>
    </row>
    <row r="27" spans="2:7" x14ac:dyDescent="0.25">
      <c r="C27" s="10"/>
      <c r="D27" s="10"/>
      <c r="E27" s="10"/>
      <c r="F27" s="10"/>
      <c r="G27" s="10"/>
    </row>
  </sheetData>
  <mergeCells count="3">
    <mergeCell ref="A2:G2"/>
    <mergeCell ref="A1:G1"/>
    <mergeCell ref="C4:G4"/>
  </mergeCells>
  <printOptions horizontalCentered="1" verticalCentered="1"/>
  <pageMargins left="0.7" right="0.7" top="0.75" bottom="0.75" header="0.3" footer="0.3"/>
  <pageSetup orientation="landscape" r:id="rId1"/>
  <headerFooter>
    <oddFooter>&amp;RContestant ID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10" workbookViewId="0">
      <selection activeCell="D13" sqref="D13"/>
    </sheetView>
  </sheetViews>
  <sheetFormatPr defaultColWidth="9.28515625" defaultRowHeight="15" x14ac:dyDescent="0.25"/>
  <cols>
    <col min="1" max="1" width="9.5703125" bestFit="1" customWidth="1"/>
    <col min="2" max="2" width="18.85546875" style="14" bestFit="1" customWidth="1"/>
    <col min="3" max="7" width="11.85546875" style="8" bestFit="1" customWidth="1"/>
  </cols>
  <sheetData>
    <row r="1" spans="1:7" x14ac:dyDescent="0.25">
      <c r="A1" s="18" t="s">
        <v>18</v>
      </c>
      <c r="B1" s="18"/>
      <c r="C1" s="18"/>
      <c r="D1" s="18"/>
      <c r="E1" s="18"/>
      <c r="F1" s="18"/>
      <c r="G1" s="18"/>
    </row>
    <row r="2" spans="1:7" x14ac:dyDescent="0.25">
      <c r="A2" s="18" t="s">
        <v>19</v>
      </c>
      <c r="B2" s="18"/>
      <c r="C2" s="18"/>
      <c r="D2" s="18"/>
      <c r="E2" s="18"/>
      <c r="F2" s="18"/>
      <c r="G2" s="18"/>
    </row>
    <row r="3" spans="1:7" x14ac:dyDescent="0.25">
      <c r="A3" s="3"/>
      <c r="B3" s="4"/>
      <c r="C3" s="9"/>
      <c r="D3" s="9"/>
      <c r="E3" s="7"/>
      <c r="F3" s="9"/>
    </row>
    <row r="4" spans="1:7" x14ac:dyDescent="0.25">
      <c r="C4" s="19" t="s">
        <v>20</v>
      </c>
      <c r="D4" s="19"/>
      <c r="E4" s="19"/>
      <c r="F4" s="19"/>
      <c r="G4" s="19"/>
    </row>
    <row r="5" spans="1:7" x14ac:dyDescent="0.25">
      <c r="C5" s="11">
        <v>2014</v>
      </c>
      <c r="D5" s="11">
        <v>2015</v>
      </c>
      <c r="E5" s="11">
        <v>2016</v>
      </c>
      <c r="F5" s="11">
        <v>2017</v>
      </c>
      <c r="G5" s="11">
        <v>2018</v>
      </c>
    </row>
    <row r="6" spans="1:7" x14ac:dyDescent="0.25">
      <c r="A6" t="s">
        <v>26</v>
      </c>
    </row>
    <row r="7" spans="1:7" x14ac:dyDescent="0.25">
      <c r="B7" s="15" t="s">
        <v>21</v>
      </c>
      <c r="C7" s="12">
        <v>17375</v>
      </c>
      <c r="D7" s="12">
        <f>C7+1875</f>
        <v>19250</v>
      </c>
      <c r="E7" s="12">
        <f t="shared" ref="E7:G7" si="0">D7+1875</f>
        <v>21125</v>
      </c>
      <c r="F7" s="12">
        <f t="shared" si="0"/>
        <v>23000</v>
      </c>
      <c r="G7" s="12">
        <f t="shared" si="0"/>
        <v>24875</v>
      </c>
    </row>
    <row r="8" spans="1:7" x14ac:dyDescent="0.25">
      <c r="B8" s="15" t="s">
        <v>22</v>
      </c>
      <c r="C8" s="12">
        <v>6500</v>
      </c>
      <c r="D8" s="12">
        <f>C8-1000</f>
        <v>5500</v>
      </c>
      <c r="E8" s="12">
        <f>D8-1000</f>
        <v>4500</v>
      </c>
      <c r="F8" s="12">
        <f>E8</f>
        <v>4500</v>
      </c>
      <c r="G8" s="12">
        <f>E8</f>
        <v>4500</v>
      </c>
    </row>
    <row r="9" spans="1:7" ht="30" x14ac:dyDescent="0.25">
      <c r="B9" s="15" t="s">
        <v>23</v>
      </c>
      <c r="C9" s="12">
        <v>101500</v>
      </c>
      <c r="D9" s="12">
        <f>C9*1.02</f>
        <v>103530</v>
      </c>
      <c r="E9" s="12">
        <f t="shared" ref="E9:G9" si="1">D9*1.02</f>
        <v>105600.6</v>
      </c>
      <c r="F9" s="12">
        <f t="shared" si="1"/>
        <v>107712.61200000001</v>
      </c>
      <c r="G9" s="12">
        <f t="shared" si="1"/>
        <v>109866.86424000001</v>
      </c>
    </row>
    <row r="10" spans="1:7" x14ac:dyDescent="0.25">
      <c r="B10" s="15" t="s">
        <v>24</v>
      </c>
      <c r="C10" s="12">
        <v>42750</v>
      </c>
      <c r="D10" s="12">
        <f>C10+5000</f>
        <v>47750</v>
      </c>
      <c r="E10" s="12">
        <f t="shared" ref="E10:G10" si="2">D10+5000</f>
        <v>52750</v>
      </c>
      <c r="F10" s="12">
        <f t="shared" si="2"/>
        <v>57750</v>
      </c>
      <c r="G10" s="12">
        <f t="shared" si="2"/>
        <v>62750</v>
      </c>
    </row>
    <row r="11" spans="1:7" x14ac:dyDescent="0.25">
      <c r="B11" s="15" t="s">
        <v>25</v>
      </c>
      <c r="C11" s="12">
        <v>3100</v>
      </c>
      <c r="D11" s="12">
        <v>3000</v>
      </c>
      <c r="E11" s="12">
        <v>3000</v>
      </c>
      <c r="F11" s="12">
        <v>3000</v>
      </c>
      <c r="G11" s="12">
        <v>3000</v>
      </c>
    </row>
    <row r="12" spans="1:7" x14ac:dyDescent="0.25">
      <c r="B12" s="16" t="s">
        <v>38</v>
      </c>
      <c r="C12" s="12">
        <f>SUM(C7:C11)</f>
        <v>171225</v>
      </c>
      <c r="D12" s="12">
        <f t="shared" ref="D12:F12" si="3">SUM(D7:D11)</f>
        <v>179030</v>
      </c>
      <c r="E12" s="12">
        <f t="shared" si="3"/>
        <v>186975.6</v>
      </c>
      <c r="F12" s="12">
        <f t="shared" si="3"/>
        <v>195962.61200000002</v>
      </c>
      <c r="G12" s="12">
        <f>SUM(G7:G11)</f>
        <v>204991.86424000002</v>
      </c>
    </row>
    <row r="13" spans="1:7" x14ac:dyDescent="0.25">
      <c r="B13" s="15"/>
      <c r="C13" s="12"/>
      <c r="D13" s="12"/>
      <c r="E13" s="12"/>
      <c r="F13" s="12"/>
      <c r="G13" s="12"/>
    </row>
    <row r="14" spans="1:7" x14ac:dyDescent="0.25">
      <c r="B14" s="15"/>
      <c r="C14" s="12"/>
      <c r="D14" s="12"/>
      <c r="E14" s="12"/>
      <c r="F14" s="12"/>
      <c r="G14" s="12"/>
    </row>
    <row r="15" spans="1:7" x14ac:dyDescent="0.25">
      <c r="A15" t="s">
        <v>27</v>
      </c>
      <c r="B15" s="15"/>
      <c r="C15" s="12"/>
      <c r="D15" s="13"/>
      <c r="E15" s="12"/>
      <c r="F15" s="12"/>
      <c r="G15" s="12"/>
    </row>
    <row r="16" spans="1:7" x14ac:dyDescent="0.25">
      <c r="B16" s="15" t="s">
        <v>28</v>
      </c>
      <c r="C16" s="12">
        <v>3640</v>
      </c>
      <c r="D16" s="12">
        <v>2500</v>
      </c>
      <c r="E16" s="12">
        <v>1000</v>
      </c>
      <c r="F16" s="12">
        <v>0</v>
      </c>
      <c r="G16" s="12">
        <v>0</v>
      </c>
    </row>
    <row r="17" spans="2:7" x14ac:dyDescent="0.25">
      <c r="B17" s="15" t="s">
        <v>29</v>
      </c>
      <c r="C17" s="12">
        <v>1875</v>
      </c>
      <c r="D17" s="12">
        <v>500</v>
      </c>
      <c r="E17" s="12">
        <v>0</v>
      </c>
      <c r="F17" s="12">
        <v>0</v>
      </c>
      <c r="G17" s="12">
        <v>0</v>
      </c>
    </row>
    <row r="18" spans="2:7" x14ac:dyDescent="0.25">
      <c r="B18" s="15" t="s">
        <v>30</v>
      </c>
      <c r="C18" s="12">
        <v>255</v>
      </c>
      <c r="D18" s="12">
        <v>0</v>
      </c>
      <c r="E18" s="12">
        <v>0</v>
      </c>
      <c r="F18" s="12">
        <v>0</v>
      </c>
      <c r="G18" s="12">
        <v>0</v>
      </c>
    </row>
    <row r="19" spans="2:7" ht="30" x14ac:dyDescent="0.25">
      <c r="B19" s="15" t="s">
        <v>31</v>
      </c>
      <c r="C19" s="12">
        <f>1135*12</f>
        <v>13620</v>
      </c>
      <c r="D19" s="12">
        <f t="shared" ref="D19:G19" si="4">1135*12</f>
        <v>13620</v>
      </c>
      <c r="E19" s="12">
        <f t="shared" si="4"/>
        <v>13620</v>
      </c>
      <c r="F19" s="12">
        <f t="shared" si="4"/>
        <v>13620</v>
      </c>
      <c r="G19" s="12">
        <f t="shared" si="4"/>
        <v>13620</v>
      </c>
    </row>
    <row r="20" spans="2:7" ht="30" x14ac:dyDescent="0.25">
      <c r="B20" s="15" t="s">
        <v>32</v>
      </c>
      <c r="C20" s="12">
        <f>325*12</f>
        <v>3900</v>
      </c>
      <c r="D20" s="12">
        <f t="shared" ref="D20:G20" si="5">325*12</f>
        <v>3900</v>
      </c>
      <c r="E20" s="12">
        <f t="shared" si="5"/>
        <v>3900</v>
      </c>
      <c r="F20" s="12">
        <f t="shared" si="5"/>
        <v>3900</v>
      </c>
      <c r="G20" s="12">
        <f t="shared" si="5"/>
        <v>3900</v>
      </c>
    </row>
    <row r="21" spans="2:7" ht="30" x14ac:dyDescent="0.25">
      <c r="B21" s="15" t="s">
        <v>37</v>
      </c>
      <c r="C21" s="12">
        <f>425*12</f>
        <v>5100</v>
      </c>
      <c r="D21" s="12">
        <f t="shared" ref="D21:G21" si="6">425*12</f>
        <v>5100</v>
      </c>
      <c r="E21" s="12">
        <f t="shared" si="6"/>
        <v>5100</v>
      </c>
      <c r="F21" s="12">
        <f t="shared" si="6"/>
        <v>5100</v>
      </c>
      <c r="G21" s="12">
        <f t="shared" si="6"/>
        <v>5100</v>
      </c>
    </row>
    <row r="22" spans="2:7" ht="45" x14ac:dyDescent="0.25">
      <c r="B22" s="15" t="s">
        <v>33</v>
      </c>
      <c r="C22" s="12">
        <v>5000</v>
      </c>
      <c r="D22" s="12">
        <v>5000</v>
      </c>
      <c r="E22" s="12">
        <v>5000</v>
      </c>
      <c r="F22" s="12">
        <v>5000</v>
      </c>
      <c r="G22" s="12">
        <v>5000</v>
      </c>
    </row>
    <row r="23" spans="2:7" ht="45" x14ac:dyDescent="0.25">
      <c r="B23" s="15" t="s">
        <v>34</v>
      </c>
      <c r="C23" s="12">
        <v>1200</v>
      </c>
      <c r="D23" s="12">
        <v>1200</v>
      </c>
      <c r="E23" s="12">
        <v>1200</v>
      </c>
      <c r="F23" s="12">
        <v>1200</v>
      </c>
      <c r="G23" s="12">
        <v>1200</v>
      </c>
    </row>
    <row r="24" spans="2:7" ht="45" x14ac:dyDescent="0.25">
      <c r="B24" s="16" t="s">
        <v>35</v>
      </c>
      <c r="C24" s="12">
        <f>SUM(C16:C23)</f>
        <v>34590</v>
      </c>
      <c r="D24" s="12">
        <f t="shared" ref="D24:G24" si="7">SUM(D16:D23)</f>
        <v>31820</v>
      </c>
      <c r="E24" s="12">
        <f t="shared" si="7"/>
        <v>29820</v>
      </c>
      <c r="F24" s="12">
        <f t="shared" si="7"/>
        <v>28820</v>
      </c>
      <c r="G24" s="12">
        <f t="shared" si="7"/>
        <v>28820</v>
      </c>
    </row>
    <row r="25" spans="2:7" x14ac:dyDescent="0.25">
      <c r="B25" s="15"/>
      <c r="C25" s="12"/>
      <c r="D25" s="12"/>
      <c r="E25" s="12"/>
      <c r="F25" s="12"/>
      <c r="G25" s="12"/>
    </row>
    <row r="26" spans="2:7" ht="30" x14ac:dyDescent="0.25">
      <c r="B26" s="17" t="s">
        <v>36</v>
      </c>
      <c r="C26" s="12">
        <f>C12-C24</f>
        <v>136635</v>
      </c>
      <c r="D26" s="12">
        <f t="shared" ref="D26:G26" si="8">D12-D24</f>
        <v>147210</v>
      </c>
      <c r="E26" s="12">
        <f t="shared" si="8"/>
        <v>157155.6</v>
      </c>
      <c r="F26" s="12">
        <f t="shared" si="8"/>
        <v>167142.61200000002</v>
      </c>
      <c r="G26" s="12">
        <f t="shared" si="8"/>
        <v>176171.86424000002</v>
      </c>
    </row>
    <row r="27" spans="2:7" x14ac:dyDescent="0.25">
      <c r="C27" s="10"/>
      <c r="D27" s="10"/>
      <c r="E27" s="10"/>
      <c r="F27" s="10"/>
      <c r="G27" s="10"/>
    </row>
  </sheetData>
  <mergeCells count="3">
    <mergeCell ref="A1:G1"/>
    <mergeCell ref="A2:G2"/>
    <mergeCell ref="C4:G4"/>
  </mergeCells>
  <printOptions horizontalCentered="1" verticalCentered="1"/>
  <pageMargins left="0.7" right="0.7" top="0.75" bottom="0.75" header="0.3" footer="0.3"/>
  <pageSetup scale="93" orientation="landscape" r:id="rId1"/>
  <headerFooter>
    <oddFooter>&amp;RContestant ID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Printout 1</vt:lpstr>
      <vt:lpstr>Printout 2</vt:lpstr>
      <vt:lpstr>Printout 3</vt:lpstr>
      <vt:lpstr>Printout 4</vt:lpstr>
      <vt:lpstr>Printout 5</vt:lpstr>
    </vt:vector>
  </TitlesOfParts>
  <Company>Smyrna High 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Hewes Angie</dc:creator>
  <cp:lastModifiedBy>Vickie</cp:lastModifiedBy>
  <cp:lastPrinted>2015-09-28T20:31:39Z</cp:lastPrinted>
  <dcterms:created xsi:type="dcterms:W3CDTF">2015-09-22T10:59:42Z</dcterms:created>
  <dcterms:modified xsi:type="dcterms:W3CDTF">2015-09-28T20:34:37Z</dcterms:modified>
</cp:coreProperties>
</file>